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3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<sst xmlns="http://schemas.openxmlformats.org/spreadsheetml/2006/main" count="63" uniqueCount="50">
  <si>
    <t>附件</t>
  </si>
  <si>
    <t>三亚市海棠区2024年中央、省级、市级财政衔接推进乡村振兴补助资金（直达资金）安排表</t>
  </si>
  <si>
    <t>序号</t>
  </si>
  <si>
    <t>项目名称</t>
  </si>
  <si>
    <t>建设性质</t>
  </si>
  <si>
    <t>实施地点</t>
  </si>
  <si>
    <t>建设规模</t>
  </si>
  <si>
    <t>合计</t>
  </si>
  <si>
    <t>衔接推进乡村振兴补助资金
（万元）</t>
  </si>
  <si>
    <t>资金支持方式</t>
  </si>
  <si>
    <t>项目状态</t>
  </si>
  <si>
    <t>实施单位</t>
  </si>
  <si>
    <t>受益对象</t>
  </si>
  <si>
    <t>绩效目标</t>
  </si>
  <si>
    <t>联农带农富农情况</t>
  </si>
  <si>
    <t>入库时间</t>
  </si>
  <si>
    <t>实施年度</t>
  </si>
  <si>
    <t>责任单位</t>
  </si>
  <si>
    <t>中央资金</t>
  </si>
  <si>
    <t>省级资金</t>
  </si>
  <si>
    <t>市级资金</t>
  </si>
  <si>
    <t>一</t>
  </si>
  <si>
    <t xml:space="preserve">  产业发展</t>
  </si>
  <si>
    <t>三亚市海棠区林新村被动式低能耗大棚产业项目（二期）</t>
  </si>
  <si>
    <t>扩建</t>
  </si>
  <si>
    <t>三亚市海棠区林新村委会</t>
  </si>
  <si>
    <t xml:space="preserve">建设内容：18栋被动式低能耗绿色生产大棚、1套数字化物联网监测和控制系统、1套智能水肥一体化系统、1套园区综合管理平台。
建设规模：1、建设80亩常年蔬菜生产基地，包括18栋智能化被动式低能耗绿色生产大棚；2、智能水肥一体化系统；3、园区综合管理平台。 </t>
  </si>
  <si>
    <t>-</t>
  </si>
  <si>
    <t>现金</t>
  </si>
  <si>
    <t>拟建</t>
  </si>
  <si>
    <t>三亚市海棠区农业农村局</t>
  </si>
  <si>
    <t>海棠区林新村村民委员会330户1490人</t>
  </si>
  <si>
    <t>1.根据施工进度完成基础设施大棚建设；
2.村集体收益，固定资产合作收益≥30万元；
3.全年带动劳动力务工≥25人；
4.带动全年务工就业总收入≥30万元；
5.提供蔬菜种植技术培训，促进闲置劳动力，带动产业发展</t>
  </si>
  <si>
    <t>1.土地流转签订土地合同，支付土地租金
2.固定资产合作收益
3.带动务工，提供就业岗位
4.蔬菜种植技术培训</t>
  </si>
  <si>
    <t>海棠区农资销售产业项目</t>
  </si>
  <si>
    <t>新建</t>
  </si>
  <si>
    <t>洪风安置区</t>
  </si>
  <si>
    <t>项目总共三层：一层为农产品数据展示厅、农产品、农资各类产品展示中心；二层为农户种植管理技术培训室、多功能培训厅；三层为农民电商主播孵化基地（直播室）及业务洽谈室、会议室等。</t>
  </si>
  <si>
    <t>北山村、东溪村、庄大村、龙海村、铁炉村（每个村村集体组织成员）</t>
  </si>
  <si>
    <t>1、获得项目经营性收益的70%，五个村集体经济组织成员可享受收益分配；2、提供劳务务工人数≥24人；3、提供专业种植技术、种植管理培训，孵化专业种植技术人员≥20人</t>
  </si>
  <si>
    <t>1、收益分红2、就业务工；3、技术指导；</t>
  </si>
  <si>
    <t>二</t>
  </si>
  <si>
    <t>乡村建设</t>
  </si>
  <si>
    <t>棠鳄鳄鱼养殖基地产业道路项目</t>
  </si>
  <si>
    <t>洪李村</t>
  </si>
  <si>
    <t>棠鳄鳄鱼养殖基地道路路面硬化，道路长度约330米，宽度5米，厚度20厘米，总面积为1650平方米。</t>
  </si>
  <si>
    <t>三亚市海棠区乡村振兴局</t>
  </si>
  <si>
    <t>洪李村全体村民</t>
  </si>
  <si>
    <t>道路长度约330米，宽度5米，厚度20厘米，总面积为1650平方米，确保行车安全，出行便利，为壮大鳄鱼养殖基地与村集体经济夯实基础。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</si>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</sst>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sz val="18"/>
      <color indexed="8"/>
      <name val="方正小标宋简体"/>
      <family val="4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4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15" fillId="7" borderId="0" applyNumberFormat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25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14" borderId="0" applyNumberFormat="0" applyBorder="0" applyAlignment="0" applyProtection="0"/>
    <xf numFmtId="0" fontId="0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justify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tabSelected="1" zoomScale="82" zoomScaleNormal="82" zoomScaleSheetLayoutView="100" workbookViewId="0" topLeftCell="A1">
      <pane ySplit="5" topLeftCell="A6" activePane="bottomLeft" state="frozen"/>
      <selection pane="bottomLeft" activeCell="A2" sqref="A2:R2"/>
    </sheetView>
  </sheetViews>
  <sheetFormatPr defaultColWidth="9.00390625" defaultRowHeight="13.5"/>
  <cols>
    <col min="1" max="1" width="5.25390625" style="0" customWidth="1"/>
    <col min="2" max="2" width="15.50390625" style="0" customWidth="1"/>
    <col min="3" max="4" width="7.875" style="0" customWidth="1"/>
    <col min="5" max="5" width="51.375" style="0" customWidth="1"/>
    <col min="6" max="6" width="10.625" style="0" customWidth="1"/>
    <col min="7" max="7" width="9.125" style="0" customWidth="1"/>
    <col min="8" max="8" width="10.25390625" style="0" customWidth="1"/>
    <col min="9" max="9" width="10.375" style="0" customWidth="1"/>
    <col min="10" max="10" width="7.625" style="0" customWidth="1"/>
    <col min="11" max="11" width="6.625" style="0" customWidth="1"/>
    <col min="12" max="12" width="13.625" style="0" customWidth="1"/>
    <col min="13" max="13" width="17.00390625" style="0" customWidth="1"/>
    <col min="14" max="14" width="63.125" style="0" customWidth="1"/>
    <col min="15" max="15" width="22.875" style="5" customWidth="1"/>
    <col min="16" max="16" width="6.625" style="0" customWidth="1"/>
    <col min="17" max="17" width="6.375" style="0" customWidth="1"/>
    <col min="18" max="18" width="15.375" style="0" customWidth="1"/>
  </cols>
  <sheetData>
    <row r="1" spans="1:18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31"/>
      <c r="P1" s="7"/>
      <c r="Q1" s="7"/>
      <c r="R1" s="7"/>
    </row>
    <row r="2" spans="1:18" s="1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2"/>
      <c r="P2" s="8"/>
      <c r="Q2" s="8"/>
      <c r="R2" s="8"/>
    </row>
    <row r="3" spans="1:18" ht="1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33"/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</row>
    <row r="4" spans="1:18" ht="24.75" customHeight="1">
      <c r="A4" s="9"/>
      <c r="B4" s="9"/>
      <c r="C4" s="9"/>
      <c r="D4" s="9"/>
      <c r="E4" s="9"/>
      <c r="F4" s="9"/>
      <c r="G4" s="12"/>
      <c r="H4" s="13"/>
      <c r="I4" s="34"/>
      <c r="J4" s="9"/>
      <c r="K4" s="9"/>
      <c r="L4" s="9"/>
      <c r="M4" s="9"/>
      <c r="N4" s="9"/>
      <c r="O4" s="9"/>
      <c r="P4" s="9"/>
      <c r="Q4" s="9"/>
      <c r="R4" s="9"/>
    </row>
    <row r="5" spans="1:18" ht="13.5" customHeight="1">
      <c r="A5" s="9"/>
      <c r="B5" s="9"/>
      <c r="C5" s="9"/>
      <c r="D5" s="9"/>
      <c r="E5" s="9"/>
      <c r="F5" s="9"/>
      <c r="G5" s="9" t="s">
        <v>18</v>
      </c>
      <c r="H5" s="9" t="s">
        <v>19</v>
      </c>
      <c r="I5" s="9" t="s">
        <v>20</v>
      </c>
      <c r="J5" s="9"/>
      <c r="K5" s="9"/>
      <c r="L5" s="9"/>
      <c r="M5" s="9"/>
      <c r="N5" s="9"/>
      <c r="O5" s="9"/>
      <c r="P5" s="9"/>
      <c r="Q5" s="9"/>
      <c r="R5" s="9"/>
    </row>
    <row r="6" spans="1:18" s="2" customFormat="1" ht="52.5" customHeight="1">
      <c r="A6" s="14" t="s">
        <v>7</v>
      </c>
      <c r="B6" s="14"/>
      <c r="C6" s="14"/>
      <c r="D6" s="14"/>
      <c r="E6" s="14"/>
      <c r="F6" s="15">
        <f aca="true" t="shared" si="0" ref="F6:F11">SUM(G6:I6)</f>
        <v>921</v>
      </c>
      <c r="G6" s="15">
        <f>SUM(G7)</f>
        <v>280</v>
      </c>
      <c r="H6" s="15">
        <f>SUM(H7)</f>
        <v>316</v>
      </c>
      <c r="I6" s="25">
        <f>SUM(I7,I10)</f>
        <v>325</v>
      </c>
      <c r="J6" s="14"/>
      <c r="K6" s="14"/>
      <c r="L6" s="14"/>
      <c r="M6" s="14"/>
      <c r="N6" s="14"/>
      <c r="O6" s="35"/>
      <c r="P6" s="14"/>
      <c r="Q6" s="14"/>
      <c r="R6" s="14"/>
    </row>
    <row r="7" spans="1:18" s="2" customFormat="1" ht="21" customHeight="1">
      <c r="A7" s="16" t="s">
        <v>21</v>
      </c>
      <c r="B7" s="17" t="s">
        <v>22</v>
      </c>
      <c r="C7" s="18"/>
      <c r="D7" s="18"/>
      <c r="E7" s="18"/>
      <c r="F7" s="15"/>
      <c r="G7" s="19">
        <f aca="true" t="shared" si="1" ref="G7:I7">SUM(G8:G9)</f>
        <v>280</v>
      </c>
      <c r="H7" s="19">
        <f t="shared" si="1"/>
        <v>316</v>
      </c>
      <c r="I7" s="25">
        <f t="shared" si="1"/>
        <v>287</v>
      </c>
      <c r="J7" s="18"/>
      <c r="K7" s="18"/>
      <c r="L7" s="18"/>
      <c r="M7" s="18"/>
      <c r="N7" s="18"/>
      <c r="O7" s="36"/>
      <c r="P7" s="18"/>
      <c r="Q7" s="18"/>
      <c r="R7" s="18"/>
    </row>
    <row r="8" spans="1:18" s="3" customFormat="1" ht="118.5" customHeight="1">
      <c r="A8" s="20">
        <v>1</v>
      </c>
      <c r="B8" s="21" t="s">
        <v>23</v>
      </c>
      <c r="C8" s="22" t="s">
        <v>24</v>
      </c>
      <c r="D8" s="22" t="s">
        <v>25</v>
      </c>
      <c r="E8" s="23" t="s">
        <v>26</v>
      </c>
      <c r="F8" s="24">
        <f t="shared" si="0"/>
        <v>393</v>
      </c>
      <c r="G8" s="25" t="s">
        <v>27</v>
      </c>
      <c r="H8" s="25">
        <v>106</v>
      </c>
      <c r="I8" s="25">
        <v>287</v>
      </c>
      <c r="J8" s="20" t="s">
        <v>28</v>
      </c>
      <c r="K8" s="20" t="s">
        <v>29</v>
      </c>
      <c r="L8" s="22" t="s">
        <v>30</v>
      </c>
      <c r="M8" s="22" t="s">
        <v>31</v>
      </c>
      <c r="N8" s="37" t="s">
        <v>32</v>
      </c>
      <c r="O8" s="23" t="s">
        <v>33</v>
      </c>
      <c r="P8" s="20">
        <v>2023</v>
      </c>
      <c r="Q8" s="20">
        <v>2024</v>
      </c>
      <c r="R8" s="22" t="s">
        <v>30</v>
      </c>
    </row>
    <row r="9" spans="1:18" s="4" customFormat="1" ht="121.5" customHeight="1">
      <c r="A9" s="26">
        <v>2</v>
      </c>
      <c r="B9" s="27" t="s">
        <v>34</v>
      </c>
      <c r="C9" s="22" t="s">
        <v>35</v>
      </c>
      <c r="D9" s="22" t="s">
        <v>36</v>
      </c>
      <c r="E9" s="23" t="s">
        <v>37</v>
      </c>
      <c r="F9" s="24">
        <f>SUM(G9:H9)</f>
        <v>490</v>
      </c>
      <c r="G9" s="25">
        <v>280</v>
      </c>
      <c r="H9" s="25">
        <v>210</v>
      </c>
      <c r="I9" s="25" t="s">
        <v>27</v>
      </c>
      <c r="J9" s="26" t="s">
        <v>28</v>
      </c>
      <c r="K9" s="26" t="s">
        <v>29</v>
      </c>
      <c r="L9" s="22" t="s">
        <v>30</v>
      </c>
      <c r="M9" s="27" t="s">
        <v>38</v>
      </c>
      <c r="N9" s="38" t="s">
        <v>39</v>
      </c>
      <c r="O9" s="27" t="s">
        <v>40</v>
      </c>
      <c r="P9" s="26">
        <v>2024</v>
      </c>
      <c r="Q9" s="26">
        <v>2024</v>
      </c>
      <c r="R9" s="22" t="s">
        <v>30</v>
      </c>
    </row>
    <row r="10" spans="1:18" s="2" customFormat="1" ht="27" customHeight="1">
      <c r="A10" s="14" t="s">
        <v>41</v>
      </c>
      <c r="B10" s="14" t="s">
        <v>42</v>
      </c>
      <c r="C10" s="14"/>
      <c r="D10" s="14"/>
      <c r="E10" s="14"/>
      <c r="F10" s="28"/>
      <c r="G10" s="15"/>
      <c r="H10" s="29"/>
      <c r="I10" s="39">
        <f>SUM(I11)</f>
        <v>38</v>
      </c>
      <c r="J10" s="40"/>
      <c r="K10" s="40"/>
      <c r="L10" s="40"/>
      <c r="M10" s="40"/>
      <c r="N10" s="40"/>
      <c r="O10" s="41"/>
      <c r="P10" s="40"/>
      <c r="Q10" s="40"/>
      <c r="R10" s="40"/>
    </row>
    <row r="11" spans="1:250" ht="69.75" customHeight="1">
      <c r="A11" s="9">
        <v>4</v>
      </c>
      <c r="B11" s="22" t="s">
        <v>43</v>
      </c>
      <c r="C11" s="22" t="s">
        <v>35</v>
      </c>
      <c r="D11" s="22" t="s">
        <v>44</v>
      </c>
      <c r="E11" s="23" t="s">
        <v>45</v>
      </c>
      <c r="F11" s="24">
        <f t="shared" si="0"/>
        <v>38</v>
      </c>
      <c r="G11" s="25" t="s">
        <v>27</v>
      </c>
      <c r="H11" s="25" t="s">
        <v>27</v>
      </c>
      <c r="I11" s="25">
        <v>38</v>
      </c>
      <c r="J11" s="9" t="s">
        <v>28</v>
      </c>
      <c r="K11" s="9" t="s">
        <v>29</v>
      </c>
      <c r="L11" s="22" t="s">
        <v>46</v>
      </c>
      <c r="M11" s="22" t="s">
        <v>47</v>
      </c>
      <c r="N11" s="37" t="s">
        <v>48</v>
      </c>
      <c r="O11" s="23" t="s">
        <v>49</v>
      </c>
      <c r="P11" s="9">
        <v>2023</v>
      </c>
      <c r="Q11" s="9">
        <v>2024</v>
      </c>
      <c r="R11" s="22" t="s">
        <v>46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18" ht="22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</sheetData>
  <sheetProtection/>
  <mergeCells count="19">
    <mergeCell ref="A2:R2"/>
    <mergeCell ref="A6:B6"/>
    <mergeCell ref="A12:R12"/>
    <mergeCell ref="A3:A5"/>
    <mergeCell ref="B3:B5"/>
    <mergeCell ref="C3:C5"/>
    <mergeCell ref="D3:D5"/>
    <mergeCell ref="E3:E5"/>
    <mergeCell ref="F3:F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G3:I4"/>
  </mergeCells>
  <printOptions/>
  <pageMargins left="0.28" right="0.2" top="0.28" bottom="0.24" header="0.51" footer="0.5"/>
  <pageSetup fitToHeight="1" fitToWidth="1" horizontalDpi="600" verticalDpi="600" orientation="landscape" paperSize="8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其他省直机关单位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2022-02-12T02:11:00Z</dcterms:created>
  <dcterms:modified xsi:type="dcterms:W3CDTF">2024-01-30T02:05:25Z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