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扶贫项目" sheetId="1" r:id="rId1"/>
    <sheet name="社会（户用）投资项目" sheetId="2" r:id="rId2"/>
    <sheet name="社会（企业）投资项目" sheetId="3" r:id="rId3"/>
  </sheets>
  <definedNames>
    <definedName name="_xlnm._FilterDatabase" localSheetId="0" hidden="1">扶贫项目!$A$4:$H$15</definedName>
    <definedName name="_xlnm._FilterDatabase" localSheetId="1" hidden="1">'社会（户用）投资项目'!$A$4:$H$25</definedName>
    <definedName name="_xlnm.Print_Titles" localSheetId="1">'社会（户用）投资项目'!$3:$4</definedName>
    <definedName name="_xlnm.Print_Area" localSheetId="0">扶贫项目!$A$1:$N$15</definedName>
    <definedName name="_xlnm.Print_Area" localSheetId="1">'社会（户用）投资项目'!$A$1:$N$25</definedName>
    <definedName name="_xlnm.Print_Area" localSheetId="2">'社会（企业）投资项目'!$A$1:$M$6</definedName>
  </definedNames>
  <calcPr calcId="144525" concurrentCalc="0"/>
</workbook>
</file>

<file path=xl/sharedStrings.xml><?xml version="1.0" encoding="utf-8"?>
<sst xmlns="http://schemas.openxmlformats.org/spreadsheetml/2006/main" count="197">
  <si>
    <t>附件1-2-1</t>
  </si>
  <si>
    <t>三亚市光伏扶贫发电项目补贴申请明细汇总表</t>
  </si>
  <si>
    <t>序号</t>
  </si>
  <si>
    <t>户号（填电厂交易户号）</t>
  </si>
  <si>
    <t>项目名称</t>
  </si>
  <si>
    <t>项目总投资</t>
  </si>
  <si>
    <t>用户身份证</t>
  </si>
  <si>
    <t>项目建设地址</t>
  </si>
  <si>
    <t>项目类别</t>
  </si>
  <si>
    <t>总装机规模</t>
  </si>
  <si>
    <t>审核补助发电量</t>
  </si>
  <si>
    <t>用户联系方式</t>
  </si>
  <si>
    <t>并网时间</t>
  </si>
  <si>
    <t>补贴截止时间</t>
  </si>
  <si>
    <t>申请补助区间</t>
  </si>
  <si>
    <t>申请补助发电量（kwh）</t>
  </si>
  <si>
    <t>核定申请补助资金（元）</t>
  </si>
  <si>
    <t>0702********1932</t>
  </si>
  <si>
    <t>文天忠</t>
  </si>
  <si>
    <t>460200********1000</t>
  </si>
  <si>
    <t>前锋队</t>
  </si>
  <si>
    <t>屋顶分布式</t>
  </si>
  <si>
    <t>3.135KWp</t>
  </si>
  <si>
    <t>2017.12.28</t>
  </si>
  <si>
    <t>2022.12.27</t>
  </si>
  <si>
    <t>2022年1月1日-2022年12月27日</t>
  </si>
  <si>
    <t>152****0906</t>
  </si>
  <si>
    <t>0702********1886</t>
  </si>
  <si>
    <t>杨桂英</t>
  </si>
  <si>
    <t>460200********1405</t>
  </si>
  <si>
    <t>岭仔队</t>
  </si>
  <si>
    <t>183****5240</t>
  </si>
  <si>
    <t>0702********1210</t>
  </si>
  <si>
    <t>苏其忠</t>
  </si>
  <si>
    <t>460200********1398</t>
  </si>
  <si>
    <t>加路队</t>
  </si>
  <si>
    <t>138****5329</t>
  </si>
  <si>
    <t>0702********7211</t>
  </si>
  <si>
    <t>文开学</t>
  </si>
  <si>
    <t>460200********141X</t>
  </si>
  <si>
    <t>中央队</t>
  </si>
  <si>
    <t>188****3247</t>
  </si>
  <si>
    <t>0702********1467</t>
  </si>
  <si>
    <t>唐胜春</t>
  </si>
  <si>
    <t>460200********1412</t>
  </si>
  <si>
    <t>响南队</t>
  </si>
  <si>
    <t>138****4058</t>
  </si>
  <si>
    <t>0702********5368</t>
  </si>
  <si>
    <t>曾继荣</t>
  </si>
  <si>
    <t>460200********1392</t>
  </si>
  <si>
    <t>红星队</t>
  </si>
  <si>
    <t>2017.12.29</t>
  </si>
  <si>
    <t>2022.12.28</t>
  </si>
  <si>
    <t>139****3263</t>
  </si>
  <si>
    <t>0702********2548</t>
  </si>
  <si>
    <t>李桂丰</t>
  </si>
  <si>
    <t>460200********1396</t>
  </si>
  <si>
    <t>大村队</t>
  </si>
  <si>
    <t>2018.12.21</t>
  </si>
  <si>
    <t>2023.12.20</t>
  </si>
  <si>
    <t>2022年1月1日-2023年12月20日</t>
  </si>
  <si>
    <t>136****1580</t>
  </si>
  <si>
    <t>0702********1513</t>
  </si>
  <si>
    <t>李桂全</t>
  </si>
  <si>
    <t>157****7156</t>
  </si>
  <si>
    <t>0702********7194</t>
  </si>
  <si>
    <t>甫胜</t>
  </si>
  <si>
    <t>460200********1390</t>
  </si>
  <si>
    <t>建国队</t>
  </si>
  <si>
    <t>136****6963</t>
  </si>
  <si>
    <t>0702********1500</t>
  </si>
  <si>
    <t>董成利</t>
  </si>
  <si>
    <t>187****4791</t>
  </si>
  <si>
    <t>合计</t>
  </si>
  <si>
    <t>附件1-2-2</t>
  </si>
  <si>
    <t>三亚市个人(非贫困户)光伏发电项目补贴申请明细汇总表</t>
  </si>
  <si>
    <t>0702********6695</t>
  </si>
  <si>
    <t>董达冲</t>
  </si>
  <si>
    <t>460200********1419</t>
  </si>
  <si>
    <t>三亚市海棠区南田农场东风分场田岸队</t>
  </si>
  <si>
    <t>户用</t>
  </si>
  <si>
    <t>2024.1.23</t>
  </si>
  <si>
    <t>2022年1月1日-2023年12月</t>
  </si>
  <si>
    <t>138****9440</t>
  </si>
  <si>
    <t>0702********3650</t>
  </si>
  <si>
    <t>韩文光</t>
  </si>
  <si>
    <t>460200********2516</t>
  </si>
  <si>
    <t>三亚市海棠区龙楼村委会对面</t>
  </si>
  <si>
    <t>2024.9.29</t>
  </si>
  <si>
    <t>138****3933</t>
  </si>
  <si>
    <t>0702********6450</t>
  </si>
  <si>
    <t>肖诗湘</t>
  </si>
  <si>
    <t>460200********2714</t>
  </si>
  <si>
    <t>三亚市海棠区林旺中学对面</t>
  </si>
  <si>
    <t>2025.2.14</t>
  </si>
  <si>
    <t>188****1700</t>
  </si>
  <si>
    <t>0702********0246</t>
  </si>
  <si>
    <t>吉文山</t>
  </si>
  <si>
    <t>460200********2713</t>
  </si>
  <si>
    <t>三亚市海棠湾镇铁炉村委会下新村下新小组113号</t>
  </si>
  <si>
    <t>2025.4.19</t>
  </si>
  <si>
    <t>188****6233</t>
  </si>
  <si>
    <t>0702********1233</t>
  </si>
  <si>
    <t>蓝扬伯</t>
  </si>
  <si>
    <t>460200********2492</t>
  </si>
  <si>
    <t>三亚市海棠区藤桥镇龙楼村竹根园小组</t>
  </si>
  <si>
    <t>2025.4.22</t>
  </si>
  <si>
    <t>131****4455</t>
  </si>
  <si>
    <t>0702********6186</t>
  </si>
  <si>
    <t>符永光</t>
  </si>
  <si>
    <t>460200********139X</t>
  </si>
  <si>
    <t>2025.5.13</t>
  </si>
  <si>
    <t>139****2079</t>
  </si>
  <si>
    <t>0702********3163</t>
  </si>
  <si>
    <t>陈伟钦</t>
  </si>
  <si>
    <t>三亚市海棠区南田农场长田分场长丰队</t>
  </si>
  <si>
    <t>2025.9.22</t>
  </si>
  <si>
    <t>139****0032</t>
  </si>
  <si>
    <t>0702********0254</t>
  </si>
  <si>
    <t>董达召</t>
  </si>
  <si>
    <t>460200********1411</t>
  </si>
  <si>
    <t>三亚市海棠区南田居东风分公司田岸小组</t>
  </si>
  <si>
    <t>2025.10.12</t>
  </si>
  <si>
    <t>138****7342</t>
  </si>
  <si>
    <t>0702********3804</t>
  </si>
  <si>
    <t>董达锋</t>
  </si>
  <si>
    <t>460200********1435</t>
  </si>
  <si>
    <t>2025.10.02</t>
  </si>
  <si>
    <t>139****7308</t>
  </si>
  <si>
    <t>0702********8285</t>
  </si>
  <si>
    <t>董达才</t>
  </si>
  <si>
    <t>2025.10.18</t>
  </si>
  <si>
    <t>188****9090</t>
  </si>
  <si>
    <t>0702********4552</t>
  </si>
  <si>
    <t>高亚琼</t>
  </si>
  <si>
    <t>三亚市海棠区南田农场红旗分场红旗分场龙头寨队14号</t>
  </si>
  <si>
    <t>2025.11.4</t>
  </si>
  <si>
    <t>185****1769</t>
  </si>
  <si>
    <t>0702********9088</t>
  </si>
  <si>
    <t>黎启雄</t>
  </si>
  <si>
    <t>460200********2914</t>
  </si>
  <si>
    <t>三亚市海棠区林旺社区湾坡村委会湾坡村57号</t>
  </si>
  <si>
    <t>2025.11.5</t>
  </si>
  <si>
    <t>138****5809</t>
  </si>
  <si>
    <t>0702********9581</t>
  </si>
  <si>
    <t>董良文</t>
  </si>
  <si>
    <t>460200********2739</t>
  </si>
  <si>
    <t>三亚市海棠区林旺社区湾坡村委会新建村</t>
  </si>
  <si>
    <t>132****9779</t>
  </si>
  <si>
    <t>0702********9062</t>
  </si>
  <si>
    <t>黎明雄</t>
  </si>
  <si>
    <t>460023********5212</t>
  </si>
  <si>
    <t>三亚市海棠区龙海村委龙海坡新开发区</t>
  </si>
  <si>
    <t>2025.11.6</t>
  </si>
  <si>
    <t>138****5536</t>
  </si>
  <si>
    <t>0702********8660</t>
  </si>
  <si>
    <t>李亚洪</t>
  </si>
  <si>
    <t>460200********1413</t>
  </si>
  <si>
    <t>2025.11.19</t>
  </si>
  <si>
    <t>139****4889</t>
  </si>
  <si>
    <t>0702********2636</t>
  </si>
  <si>
    <t>董达明</t>
  </si>
  <si>
    <t>460200********1393</t>
  </si>
  <si>
    <t>130****6236</t>
  </si>
  <si>
    <t>0702********9033</t>
  </si>
  <si>
    <t>梁昌建</t>
  </si>
  <si>
    <t>460200********1391</t>
  </si>
  <si>
    <t>三亚市海棠区南田农场红星分场道宁生产队</t>
  </si>
  <si>
    <t>2025.11.23</t>
  </si>
  <si>
    <t>138****3348</t>
  </si>
  <si>
    <t>0702********0112</t>
  </si>
  <si>
    <t>蒲泽智</t>
  </si>
  <si>
    <t>三亚市海棠区湾坡村委会青塘小组44号</t>
  </si>
  <si>
    <t>2025.11.29</t>
  </si>
  <si>
    <t>138****3729</t>
  </si>
  <si>
    <t>0702********1443</t>
  </si>
  <si>
    <t>李仕国</t>
  </si>
  <si>
    <t>2025.12.13</t>
  </si>
  <si>
    <t>132****9599</t>
  </si>
  <si>
    <t>0702********9702</t>
  </si>
  <si>
    <t>林小鸿</t>
  </si>
  <si>
    <t>460027********4128</t>
  </si>
  <si>
    <t>三亚市海棠区海丰村海棠鸿幼儿园</t>
  </si>
  <si>
    <t>2025.12.23</t>
  </si>
  <si>
    <t>138****6690</t>
  </si>
  <si>
    <t>附件1-2-3</t>
  </si>
  <si>
    <t>三亚市企业光伏发电项目补贴申请明细汇总表</t>
  </si>
  <si>
    <t>总装机规模（KW）</t>
  </si>
  <si>
    <t>0702********9695</t>
  </si>
  <si>
    <t>三亚市海棠区三亚新能源建设发展有限公司海棠湾自来水厂0.9MWac分布式光伏发电项目</t>
  </si>
  <si>
    <t>576.78万元</t>
  </si>
  <si>
    <t>海南三亚市海棠区藤桥社区走马园队海棠湾供水厂</t>
  </si>
  <si>
    <t>企业</t>
  </si>
  <si>
    <t>2020.12.30</t>
  </si>
  <si>
    <t>2025.12.29</t>
  </si>
  <si>
    <t>2022年1月1日-2023年12月31日</t>
  </si>
  <si>
    <t>189****4985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</si>
</sst>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.m\.d"/>
    <numFmt numFmtId="177" formatCode="0.00_ "/>
    <numFmt numFmtId="178" formatCode="yyyy/m/d;@"/>
    <numFmt numFmtId="179" formatCode="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7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5"/>
  <sheetViews>
    <sheetView tabSelected="1" view="pageBreakPreview" zoomScaleNormal="100" zoomScaleSheetLayoutView="100" topLeftCell="A5" workbookViewId="0">
      <selection activeCell="A15" sqref="A15"/>
    </sheetView>
  </sheetViews>
  <sheetFormatPr defaultColWidth="9" defaultRowHeight="27" customHeight="1"/>
  <cols>
    <col min="1" max="1" width="7.5" style="1" customWidth="1"/>
    <col min="2" max="2" width="14.75" style="1" customWidth="1"/>
    <col min="3" max="3" width="9.225" style="1" customWidth="1"/>
    <col min="4" max="4" width="7.45" style="1" customWidth="1"/>
    <col min="5" max="5" width="14.5" style="1" customWidth="1"/>
    <col min="6" max="8" width="10.6333333333333" style="1" customWidth="1"/>
    <col min="9" max="9" width="7.33333333333333" style="46" customWidth="1"/>
    <col min="10" max="10" width="7.66666666666667" style="1" customWidth="1"/>
    <col min="11" max="11" width="12.8916666666667" style="1" customWidth="1"/>
    <col min="12" max="12" width="10.1083333333333" style="1" customWidth="1"/>
    <col min="13" max="13" width="8.89166666666667" style="47" customWidth="1"/>
    <col min="14" max="14" width="9.625" style="1"/>
    <col min="15" max="16384" width="9" style="1"/>
  </cols>
  <sheetData>
    <row r="1" customHeight="1" spans="1:1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Height="1" spans="1:14">
      <c r="A3" s="18" t="s">
        <v>2</v>
      </c>
      <c r="B3" s="4" t="s">
        <v>3</v>
      </c>
      <c r="C3" s="18" t="s">
        <v>4</v>
      </c>
      <c r="D3" s="18" t="s">
        <v>5</v>
      </c>
      <c r="E3" s="4" t="s">
        <v>6</v>
      </c>
      <c r="F3" s="18" t="s">
        <v>7</v>
      </c>
      <c r="G3" s="49" t="s">
        <v>8</v>
      </c>
      <c r="H3" s="18" t="s">
        <v>9</v>
      </c>
      <c r="I3" s="6" t="s">
        <v>10</v>
      </c>
      <c r="J3" s="16"/>
      <c r="K3" s="16"/>
      <c r="L3" s="16"/>
      <c r="M3" s="17"/>
      <c r="N3" s="18" t="s">
        <v>11</v>
      </c>
    </row>
    <row r="4" ht="38" customHeight="1" spans="1:14">
      <c r="A4" s="18"/>
      <c r="B4" s="7"/>
      <c r="C4" s="18"/>
      <c r="D4" s="18"/>
      <c r="E4" s="7"/>
      <c r="F4" s="18"/>
      <c r="G4" s="49"/>
      <c r="H4" s="18"/>
      <c r="I4" s="9" t="s">
        <v>12</v>
      </c>
      <c r="J4" s="19" t="s">
        <v>13</v>
      </c>
      <c r="K4" s="19" t="s">
        <v>14</v>
      </c>
      <c r="L4" s="20" t="s">
        <v>15</v>
      </c>
      <c r="M4" s="20" t="s">
        <v>16</v>
      </c>
      <c r="N4" s="18"/>
    </row>
    <row r="5" ht="63" customHeight="1" spans="1:14">
      <c r="A5" s="10">
        <v>1</v>
      </c>
      <c r="B5" s="50" t="s">
        <v>17</v>
      </c>
      <c r="C5" s="10" t="s">
        <v>18</v>
      </c>
      <c r="D5" s="10">
        <v>3.506</v>
      </c>
      <c r="E5" s="50" t="s">
        <v>19</v>
      </c>
      <c r="F5" s="10" t="s">
        <v>20</v>
      </c>
      <c r="G5" s="10" t="s">
        <v>21</v>
      </c>
      <c r="H5" s="10" t="s">
        <v>22</v>
      </c>
      <c r="I5" s="54" t="s">
        <v>23</v>
      </c>
      <c r="J5" s="10" t="s">
        <v>24</v>
      </c>
      <c r="K5" s="10" t="s">
        <v>25</v>
      </c>
      <c r="L5" s="55">
        <v>4390.06451612903</v>
      </c>
      <c r="M5" s="55">
        <f>L5*0.25</f>
        <v>1097.51612903226</v>
      </c>
      <c r="N5" s="21" t="s">
        <v>26</v>
      </c>
    </row>
    <row r="6" customHeight="1" spans="1:14">
      <c r="A6" s="10">
        <v>2</v>
      </c>
      <c r="B6" s="50" t="s">
        <v>27</v>
      </c>
      <c r="C6" s="10" t="s">
        <v>28</v>
      </c>
      <c r="D6" s="10">
        <v>3.506</v>
      </c>
      <c r="E6" s="50" t="s">
        <v>29</v>
      </c>
      <c r="F6" s="10" t="s">
        <v>30</v>
      </c>
      <c r="G6" s="10" t="s">
        <v>21</v>
      </c>
      <c r="H6" s="10" t="s">
        <v>22</v>
      </c>
      <c r="I6" s="54" t="s">
        <v>23</v>
      </c>
      <c r="J6" s="10" t="s">
        <v>24</v>
      </c>
      <c r="K6" s="10" t="s">
        <v>25</v>
      </c>
      <c r="L6" s="55">
        <v>3394.93548387097</v>
      </c>
      <c r="M6" s="55">
        <f t="shared" ref="M6:M16" si="0">L6*0.25</f>
        <v>848.733870967743</v>
      </c>
      <c r="N6" s="21" t="s">
        <v>31</v>
      </c>
    </row>
    <row r="7" customHeight="1" spans="1:14">
      <c r="A7" s="10">
        <v>3</v>
      </c>
      <c r="B7" s="50" t="s">
        <v>32</v>
      </c>
      <c r="C7" s="10" t="s">
        <v>33</v>
      </c>
      <c r="D7" s="10">
        <v>3.506</v>
      </c>
      <c r="E7" s="50" t="s">
        <v>34</v>
      </c>
      <c r="F7" s="10" t="s">
        <v>35</v>
      </c>
      <c r="G7" s="10" t="s">
        <v>21</v>
      </c>
      <c r="H7" s="10" t="s">
        <v>22</v>
      </c>
      <c r="I7" s="54" t="s">
        <v>23</v>
      </c>
      <c r="J7" s="10" t="s">
        <v>24</v>
      </c>
      <c r="K7" s="10" t="s">
        <v>25</v>
      </c>
      <c r="L7" s="55">
        <v>3503.25806451613</v>
      </c>
      <c r="M7" s="55">
        <f t="shared" si="0"/>
        <v>875.814516129033</v>
      </c>
      <c r="N7" s="21" t="s">
        <v>36</v>
      </c>
    </row>
    <row r="8" customHeight="1" spans="1:14">
      <c r="A8" s="10">
        <v>4</v>
      </c>
      <c r="B8" s="50" t="s">
        <v>37</v>
      </c>
      <c r="C8" s="51" t="s">
        <v>38</v>
      </c>
      <c r="D8" s="10">
        <v>3.506</v>
      </c>
      <c r="E8" s="50" t="s">
        <v>39</v>
      </c>
      <c r="F8" s="10" t="s">
        <v>40</v>
      </c>
      <c r="G8" s="10" t="s">
        <v>21</v>
      </c>
      <c r="H8" s="10" t="s">
        <v>22</v>
      </c>
      <c r="I8" s="54" t="s">
        <v>23</v>
      </c>
      <c r="J8" s="10" t="s">
        <v>24</v>
      </c>
      <c r="K8" s="10" t="s">
        <v>25</v>
      </c>
      <c r="L8" s="55">
        <v>2839.48387096774</v>
      </c>
      <c r="M8" s="55">
        <f t="shared" si="0"/>
        <v>709.870967741935</v>
      </c>
      <c r="N8" s="21" t="s">
        <v>41</v>
      </c>
    </row>
    <row r="9" customHeight="1" spans="1:14">
      <c r="A9" s="10">
        <v>5</v>
      </c>
      <c r="B9" s="50" t="s">
        <v>42</v>
      </c>
      <c r="C9" s="11" t="s">
        <v>43</v>
      </c>
      <c r="D9" s="10">
        <v>3.506</v>
      </c>
      <c r="E9" s="50" t="s">
        <v>44</v>
      </c>
      <c r="F9" s="10" t="s">
        <v>45</v>
      </c>
      <c r="G9" s="10" t="s">
        <v>21</v>
      </c>
      <c r="H9" s="10" t="s">
        <v>22</v>
      </c>
      <c r="I9" s="54" t="s">
        <v>23</v>
      </c>
      <c r="J9" s="10" t="s">
        <v>24</v>
      </c>
      <c r="K9" s="10" t="s">
        <v>25</v>
      </c>
      <c r="L9" s="55">
        <v>3775.93548387097</v>
      </c>
      <c r="M9" s="55">
        <f t="shared" si="0"/>
        <v>943.983870967743</v>
      </c>
      <c r="N9" s="21" t="s">
        <v>46</v>
      </c>
    </row>
    <row r="10" customHeight="1" spans="1:14">
      <c r="A10" s="10">
        <v>6</v>
      </c>
      <c r="B10" s="50" t="s">
        <v>47</v>
      </c>
      <c r="C10" s="11" t="s">
        <v>48</v>
      </c>
      <c r="D10" s="10">
        <v>3.506</v>
      </c>
      <c r="E10" s="50" t="s">
        <v>49</v>
      </c>
      <c r="F10" s="10" t="s">
        <v>50</v>
      </c>
      <c r="G10" s="10" t="s">
        <v>21</v>
      </c>
      <c r="H10" s="10" t="s">
        <v>22</v>
      </c>
      <c r="I10" s="54" t="s">
        <v>51</v>
      </c>
      <c r="J10" s="10" t="s">
        <v>52</v>
      </c>
      <c r="K10" s="10" t="s">
        <v>25</v>
      </c>
      <c r="L10" s="55">
        <v>4335.87096774194</v>
      </c>
      <c r="M10" s="55">
        <f t="shared" si="0"/>
        <v>1083.96774193549</v>
      </c>
      <c r="N10" s="21" t="s">
        <v>53</v>
      </c>
    </row>
    <row r="11" customHeight="1" spans="1:14">
      <c r="A11" s="10">
        <v>7</v>
      </c>
      <c r="B11" s="50" t="s">
        <v>54</v>
      </c>
      <c r="C11" s="11" t="s">
        <v>55</v>
      </c>
      <c r="D11" s="10">
        <v>3.506</v>
      </c>
      <c r="E11" s="50" t="s">
        <v>56</v>
      </c>
      <c r="F11" s="10" t="s">
        <v>57</v>
      </c>
      <c r="G11" s="10" t="s">
        <v>21</v>
      </c>
      <c r="H11" s="10" t="s">
        <v>22</v>
      </c>
      <c r="I11" s="54" t="s">
        <v>58</v>
      </c>
      <c r="J11" s="10" t="s">
        <v>59</v>
      </c>
      <c r="K11" s="10" t="s">
        <v>60</v>
      </c>
      <c r="L11" s="55">
        <v>7866.93548387097</v>
      </c>
      <c r="M11" s="55">
        <f t="shared" si="0"/>
        <v>1966.73387096774</v>
      </c>
      <c r="N11" s="21" t="s">
        <v>61</v>
      </c>
    </row>
    <row r="12" customHeight="1" spans="1:14">
      <c r="A12" s="10">
        <v>8</v>
      </c>
      <c r="B12" s="50" t="s">
        <v>62</v>
      </c>
      <c r="C12" s="10" t="s">
        <v>63</v>
      </c>
      <c r="D12" s="10">
        <v>3.506</v>
      </c>
      <c r="E12" s="50" t="s">
        <v>49</v>
      </c>
      <c r="F12" s="10" t="s">
        <v>57</v>
      </c>
      <c r="G12" s="10" t="s">
        <v>21</v>
      </c>
      <c r="H12" s="10" t="s">
        <v>22</v>
      </c>
      <c r="I12" s="54" t="s">
        <v>23</v>
      </c>
      <c r="J12" s="10" t="s">
        <v>24</v>
      </c>
      <c r="K12" s="10" t="s">
        <v>25</v>
      </c>
      <c r="L12" s="55">
        <v>3720.32258064516</v>
      </c>
      <c r="M12" s="55">
        <f t="shared" si="0"/>
        <v>930.08064516129</v>
      </c>
      <c r="N12" s="21" t="s">
        <v>64</v>
      </c>
    </row>
    <row r="13" customHeight="1" spans="1:14">
      <c r="A13" s="10">
        <v>9</v>
      </c>
      <c r="B13" s="50" t="s">
        <v>65</v>
      </c>
      <c r="C13" s="11" t="s">
        <v>66</v>
      </c>
      <c r="D13" s="10">
        <v>3.506</v>
      </c>
      <c r="E13" s="50" t="s">
        <v>67</v>
      </c>
      <c r="F13" s="10" t="s">
        <v>68</v>
      </c>
      <c r="G13" s="10" t="s">
        <v>21</v>
      </c>
      <c r="H13" s="10" t="s">
        <v>22</v>
      </c>
      <c r="I13" s="54" t="s">
        <v>23</v>
      </c>
      <c r="J13" s="10" t="s">
        <v>24</v>
      </c>
      <c r="K13" s="10" t="s">
        <v>25</v>
      </c>
      <c r="L13" s="55">
        <v>3937.58064516129</v>
      </c>
      <c r="M13" s="55">
        <f t="shared" si="0"/>
        <v>984.395161290322</v>
      </c>
      <c r="N13" s="21" t="s">
        <v>69</v>
      </c>
    </row>
    <row r="14" customHeight="1" spans="1:14">
      <c r="A14" s="52">
        <v>10</v>
      </c>
      <c r="B14" s="50" t="s">
        <v>70</v>
      </c>
      <c r="C14" s="52" t="s">
        <v>71</v>
      </c>
      <c r="D14" s="52">
        <v>3.506</v>
      </c>
      <c r="E14" s="53" t="s">
        <v>19</v>
      </c>
      <c r="F14" s="52" t="s">
        <v>30</v>
      </c>
      <c r="G14" s="52" t="s">
        <v>21</v>
      </c>
      <c r="H14" s="52" t="s">
        <v>22</v>
      </c>
      <c r="I14" s="56" t="s">
        <v>23</v>
      </c>
      <c r="J14" s="10" t="s">
        <v>24</v>
      </c>
      <c r="K14" s="52" t="s">
        <v>25</v>
      </c>
      <c r="L14" s="55">
        <v>4046.35483870968</v>
      </c>
      <c r="M14" s="55">
        <f t="shared" si="0"/>
        <v>1011.58870967742</v>
      </c>
      <c r="N14" s="21" t="s">
        <v>72</v>
      </c>
    </row>
    <row r="15" s="45" customFormat="1" customHeight="1" spans="1:14">
      <c r="A15" s="51" t="s">
        <v>73</v>
      </c>
      <c r="B15" s="50"/>
      <c r="C15" s="51"/>
      <c r="D15" s="51"/>
      <c r="E15" s="50"/>
      <c r="F15" s="51"/>
      <c r="G15" s="51"/>
      <c r="H15" s="51"/>
      <c r="I15" s="57"/>
      <c r="J15" s="51"/>
      <c r="K15" s="51"/>
      <c r="L15" s="58">
        <f>SUM(L5:L14)</f>
        <v>41810.7419354839</v>
      </c>
      <c r="M15" s="58">
        <f>SUM(M5:M14)</f>
        <v>10452.685483871</v>
      </c>
      <c r="N15" s="59"/>
    </row>
  </sheetData>
  <sheetProtection formatCells="0" insertHyperlinks="0" autoFilter="0"/>
  <autoFilter ref="A4:H15"/>
  <mergeCells count="11">
    <mergeCell ref="A2:N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</mergeCells>
  <pageMargins left="0.699305555555556" right="0.699305555555556" top="0.75" bottom="0.668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5"/>
  <sheetViews>
    <sheetView view="pageBreakPreview" zoomScaleNormal="100" zoomScaleSheetLayoutView="100" topLeftCell="A11" workbookViewId="0">
      <selection activeCell="M25" sqref="M25"/>
    </sheetView>
  </sheetViews>
  <sheetFormatPr defaultColWidth="9" defaultRowHeight="27" customHeight="1"/>
  <cols>
    <col min="1" max="1" width="7.875" style="23" customWidth="1"/>
    <col min="2" max="2" width="11.6666666666667" style="23" customWidth="1"/>
    <col min="3" max="3" width="7.825" style="22" customWidth="1"/>
    <col min="4" max="4" width="7.10833333333333" style="23" customWidth="1"/>
    <col min="5" max="5" width="15.125" style="23" customWidth="1"/>
    <col min="6" max="6" width="17.3583333333333" style="23" customWidth="1"/>
    <col min="7" max="7" width="9" style="23" customWidth="1"/>
    <col min="8" max="8" width="7.225" style="23" customWidth="1"/>
    <col min="9" max="9" width="9.66666666666667" style="23" customWidth="1"/>
    <col min="10" max="10" width="9" style="23"/>
    <col min="11" max="11" width="12.775" style="23" customWidth="1"/>
    <col min="12" max="12" width="11.4416666666667" style="23"/>
    <col min="13" max="13" width="10.4416666666667" style="23"/>
    <col min="14" max="14" width="11.375" style="23" customWidth="1"/>
    <col min="15" max="16384" width="9" style="23"/>
  </cols>
  <sheetData>
    <row r="1" customHeight="1" spans="1:2">
      <c r="A1" s="24" t="s">
        <v>74</v>
      </c>
      <c r="B1" s="24"/>
    </row>
    <row r="2" customHeight="1" spans="1:13">
      <c r="A2" s="25" t="s">
        <v>75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" customHeight="1" spans="1:14">
      <c r="A3" s="26" t="s">
        <v>2</v>
      </c>
      <c r="B3" s="26" t="s">
        <v>3</v>
      </c>
      <c r="C3" s="27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6" t="s">
        <v>10</v>
      </c>
      <c r="J3" s="16"/>
      <c r="K3" s="16"/>
      <c r="L3" s="16"/>
      <c r="M3" s="17"/>
      <c r="N3" s="38" t="s">
        <v>11</v>
      </c>
    </row>
    <row r="4" ht="34" customHeight="1" spans="1:14">
      <c r="A4" s="28"/>
      <c r="B4" s="28"/>
      <c r="C4" s="29"/>
      <c r="D4" s="28"/>
      <c r="E4" s="28"/>
      <c r="F4" s="28"/>
      <c r="G4" s="28"/>
      <c r="H4" s="28"/>
      <c r="I4" s="9" t="s">
        <v>12</v>
      </c>
      <c r="J4" s="19" t="s">
        <v>13</v>
      </c>
      <c r="K4" s="19" t="s">
        <v>14</v>
      </c>
      <c r="L4" s="20" t="s">
        <v>15</v>
      </c>
      <c r="M4" s="20" t="s">
        <v>16</v>
      </c>
      <c r="N4" s="38"/>
    </row>
    <row r="5" customHeight="1" spans="1:14">
      <c r="A5" s="30">
        <v>1</v>
      </c>
      <c r="B5" s="30" t="s">
        <v>76</v>
      </c>
      <c r="C5" s="31" t="s">
        <v>77</v>
      </c>
      <c r="D5" s="30">
        <v>18</v>
      </c>
      <c r="E5" s="30" t="s">
        <v>78</v>
      </c>
      <c r="F5" s="30" t="s">
        <v>79</v>
      </c>
      <c r="G5" s="30" t="s">
        <v>80</v>
      </c>
      <c r="H5" s="32">
        <v>18.6</v>
      </c>
      <c r="I5" s="39">
        <v>43489</v>
      </c>
      <c r="J5" s="30" t="s">
        <v>81</v>
      </c>
      <c r="K5" s="30" t="s">
        <v>82</v>
      </c>
      <c r="L5" s="40">
        <v>50129</v>
      </c>
      <c r="M5" s="40">
        <f>L5*0.25</f>
        <v>12532.25</v>
      </c>
      <c r="N5" s="30" t="s">
        <v>83</v>
      </c>
    </row>
    <row r="6" customHeight="1" spans="1:14">
      <c r="A6" s="30">
        <v>2</v>
      </c>
      <c r="B6" s="30" t="s">
        <v>84</v>
      </c>
      <c r="C6" s="33" t="s">
        <v>85</v>
      </c>
      <c r="D6" s="30">
        <v>42</v>
      </c>
      <c r="E6" s="30" t="s">
        <v>86</v>
      </c>
      <c r="F6" s="30" t="s">
        <v>87</v>
      </c>
      <c r="G6" s="30" t="s">
        <v>80</v>
      </c>
      <c r="H6" s="32">
        <v>24.3</v>
      </c>
      <c r="I6" s="39">
        <v>43738</v>
      </c>
      <c r="J6" s="30" t="s">
        <v>88</v>
      </c>
      <c r="K6" s="30" t="s">
        <v>82</v>
      </c>
      <c r="L6" s="40">
        <v>30452</v>
      </c>
      <c r="M6" s="40">
        <f t="shared" ref="M6:M24" si="0">L6*0.25</f>
        <v>7613</v>
      </c>
      <c r="N6" s="30" t="s">
        <v>89</v>
      </c>
    </row>
    <row r="7" customHeight="1" spans="1:14">
      <c r="A7" s="30">
        <v>3</v>
      </c>
      <c r="B7" s="30" t="s">
        <v>90</v>
      </c>
      <c r="C7" s="33" t="s">
        <v>91</v>
      </c>
      <c r="D7" s="30">
        <v>12.15</v>
      </c>
      <c r="E7" s="30" t="s">
        <v>92</v>
      </c>
      <c r="F7" s="30" t="s">
        <v>93</v>
      </c>
      <c r="G7" s="30" t="s">
        <v>80</v>
      </c>
      <c r="H7" s="32">
        <v>16.2</v>
      </c>
      <c r="I7" s="39">
        <v>43876</v>
      </c>
      <c r="J7" s="30" t="s">
        <v>94</v>
      </c>
      <c r="K7" s="30" t="s">
        <v>82</v>
      </c>
      <c r="L7" s="40">
        <v>30351</v>
      </c>
      <c r="M7" s="40">
        <f t="shared" si="0"/>
        <v>7587.75</v>
      </c>
      <c r="N7" s="30" t="s">
        <v>95</v>
      </c>
    </row>
    <row r="8" customHeight="1" spans="1:14">
      <c r="A8" s="30">
        <v>4</v>
      </c>
      <c r="B8" s="30" t="s">
        <v>96</v>
      </c>
      <c r="C8" s="33" t="s">
        <v>97</v>
      </c>
      <c r="D8" s="30">
        <v>5.8</v>
      </c>
      <c r="E8" s="30" t="s">
        <v>98</v>
      </c>
      <c r="F8" s="30" t="s">
        <v>99</v>
      </c>
      <c r="G8" s="30" t="s">
        <v>80</v>
      </c>
      <c r="H8" s="32">
        <v>10</v>
      </c>
      <c r="I8" s="39">
        <v>43941</v>
      </c>
      <c r="J8" s="30" t="s">
        <v>100</v>
      </c>
      <c r="K8" s="30" t="s">
        <v>82</v>
      </c>
      <c r="L8" s="40">
        <v>21497</v>
      </c>
      <c r="M8" s="40">
        <f t="shared" si="0"/>
        <v>5374.25</v>
      </c>
      <c r="N8" s="30" t="s">
        <v>101</v>
      </c>
    </row>
    <row r="9" s="22" customFormat="1" customHeight="1" spans="1:14">
      <c r="A9" s="31">
        <v>5</v>
      </c>
      <c r="B9" s="30" t="s">
        <v>102</v>
      </c>
      <c r="C9" s="33" t="s">
        <v>103</v>
      </c>
      <c r="D9" s="31">
        <v>26.25</v>
      </c>
      <c r="E9" s="30" t="s">
        <v>104</v>
      </c>
      <c r="F9" s="31" t="s">
        <v>105</v>
      </c>
      <c r="G9" s="31" t="s">
        <v>80</v>
      </c>
      <c r="H9" s="33">
        <v>35</v>
      </c>
      <c r="I9" s="41">
        <v>43944</v>
      </c>
      <c r="J9" s="31" t="s">
        <v>106</v>
      </c>
      <c r="K9" s="31" t="s">
        <v>82</v>
      </c>
      <c r="L9" s="42">
        <v>35431</v>
      </c>
      <c r="M9" s="40">
        <f t="shared" si="0"/>
        <v>8857.75</v>
      </c>
      <c r="N9" s="43" t="s">
        <v>107</v>
      </c>
    </row>
    <row r="10" customHeight="1" spans="1:14">
      <c r="A10" s="30">
        <v>6</v>
      </c>
      <c r="B10" s="30" t="s">
        <v>108</v>
      </c>
      <c r="C10" s="33" t="s">
        <v>109</v>
      </c>
      <c r="D10" s="30">
        <v>15</v>
      </c>
      <c r="E10" s="30" t="s">
        <v>110</v>
      </c>
      <c r="F10" s="30" t="s">
        <v>79</v>
      </c>
      <c r="G10" s="30" t="s">
        <v>80</v>
      </c>
      <c r="H10" s="32">
        <v>15</v>
      </c>
      <c r="I10" s="39">
        <v>43965</v>
      </c>
      <c r="J10" s="30" t="s">
        <v>111</v>
      </c>
      <c r="K10" s="30" t="s">
        <v>82</v>
      </c>
      <c r="L10" s="40">
        <v>46629</v>
      </c>
      <c r="M10" s="40">
        <f t="shared" si="0"/>
        <v>11657.25</v>
      </c>
      <c r="N10" s="30" t="s">
        <v>112</v>
      </c>
    </row>
    <row r="11" customHeight="1" spans="1:14">
      <c r="A11" s="30">
        <v>7</v>
      </c>
      <c r="B11" s="30" t="s">
        <v>113</v>
      </c>
      <c r="C11" s="33" t="s">
        <v>114</v>
      </c>
      <c r="D11" s="30">
        <v>8</v>
      </c>
      <c r="E11" s="30" t="s">
        <v>67</v>
      </c>
      <c r="F11" s="30" t="s">
        <v>115</v>
      </c>
      <c r="G11" s="30" t="s">
        <v>80</v>
      </c>
      <c r="H11" s="32">
        <v>5.8</v>
      </c>
      <c r="I11" s="39">
        <v>44097</v>
      </c>
      <c r="J11" s="30" t="s">
        <v>116</v>
      </c>
      <c r="K11" s="30" t="s">
        <v>82</v>
      </c>
      <c r="L11" s="40">
        <v>13786</v>
      </c>
      <c r="M11" s="40">
        <f t="shared" si="0"/>
        <v>3446.5</v>
      </c>
      <c r="N11" s="30" t="s">
        <v>117</v>
      </c>
    </row>
    <row r="12" customHeight="1" spans="1:14">
      <c r="A12" s="30">
        <v>8</v>
      </c>
      <c r="B12" s="30" t="s">
        <v>118</v>
      </c>
      <c r="C12" s="33" t="s">
        <v>119</v>
      </c>
      <c r="D12" s="30">
        <v>22.5</v>
      </c>
      <c r="E12" s="30" t="s">
        <v>120</v>
      </c>
      <c r="F12" s="30" t="s">
        <v>121</v>
      </c>
      <c r="G12" s="30" t="s">
        <v>80</v>
      </c>
      <c r="H12" s="32">
        <v>31.5</v>
      </c>
      <c r="I12" s="39">
        <v>44117</v>
      </c>
      <c r="J12" s="30" t="s">
        <v>122</v>
      </c>
      <c r="K12" s="30" t="s">
        <v>82</v>
      </c>
      <c r="L12" s="40">
        <v>73186</v>
      </c>
      <c r="M12" s="40">
        <f t="shared" si="0"/>
        <v>18296.5</v>
      </c>
      <c r="N12" s="30" t="s">
        <v>123</v>
      </c>
    </row>
    <row r="13" customHeight="1" spans="1:14">
      <c r="A13" s="30">
        <v>9</v>
      </c>
      <c r="B13" s="30" t="s">
        <v>124</v>
      </c>
      <c r="C13" s="33" t="s">
        <v>125</v>
      </c>
      <c r="D13" s="30">
        <v>13.2</v>
      </c>
      <c r="E13" s="30" t="s">
        <v>126</v>
      </c>
      <c r="F13" s="30" t="s">
        <v>121</v>
      </c>
      <c r="G13" s="30" t="s">
        <v>80</v>
      </c>
      <c r="H13" s="32">
        <v>18.9</v>
      </c>
      <c r="I13" s="39">
        <v>44117</v>
      </c>
      <c r="J13" s="30" t="s">
        <v>127</v>
      </c>
      <c r="K13" s="30" t="s">
        <v>82</v>
      </c>
      <c r="L13" s="40">
        <v>42434</v>
      </c>
      <c r="M13" s="40">
        <f t="shared" si="0"/>
        <v>10608.5</v>
      </c>
      <c r="N13" s="30" t="s">
        <v>128</v>
      </c>
    </row>
    <row r="14" customHeight="1" spans="1:14">
      <c r="A14" s="30">
        <v>10</v>
      </c>
      <c r="B14" s="30" t="s">
        <v>129</v>
      </c>
      <c r="C14" s="33" t="s">
        <v>130</v>
      </c>
      <c r="D14" s="30">
        <v>14.5</v>
      </c>
      <c r="E14" s="30" t="s">
        <v>110</v>
      </c>
      <c r="F14" s="30" t="s">
        <v>121</v>
      </c>
      <c r="G14" s="30" t="s">
        <v>80</v>
      </c>
      <c r="H14" s="32">
        <v>20.7</v>
      </c>
      <c r="I14" s="39">
        <v>44123</v>
      </c>
      <c r="J14" s="30" t="s">
        <v>131</v>
      </c>
      <c r="K14" s="30" t="s">
        <v>82</v>
      </c>
      <c r="L14" s="40">
        <v>42149</v>
      </c>
      <c r="M14" s="40">
        <f t="shared" si="0"/>
        <v>10537.25</v>
      </c>
      <c r="N14" s="30" t="s">
        <v>132</v>
      </c>
    </row>
    <row r="15" customHeight="1" spans="1:14">
      <c r="A15" s="30">
        <v>11</v>
      </c>
      <c r="B15" s="30" t="s">
        <v>133</v>
      </c>
      <c r="C15" s="33" t="s">
        <v>134</v>
      </c>
      <c r="D15" s="30">
        <v>3.5</v>
      </c>
      <c r="E15" s="30" t="s">
        <v>39</v>
      </c>
      <c r="F15" s="30" t="s">
        <v>135</v>
      </c>
      <c r="G15" s="30" t="s">
        <v>80</v>
      </c>
      <c r="H15" s="32">
        <v>5</v>
      </c>
      <c r="I15" s="39">
        <v>44140</v>
      </c>
      <c r="J15" s="30" t="s">
        <v>136</v>
      </c>
      <c r="K15" s="30" t="s">
        <v>82</v>
      </c>
      <c r="L15" s="40">
        <v>12012</v>
      </c>
      <c r="M15" s="40">
        <f t="shared" si="0"/>
        <v>3003</v>
      </c>
      <c r="N15" s="30" t="s">
        <v>137</v>
      </c>
    </row>
    <row r="16" customHeight="1" spans="1:14">
      <c r="A16" s="30">
        <v>12</v>
      </c>
      <c r="B16" s="30" t="s">
        <v>138</v>
      </c>
      <c r="C16" s="33" t="s">
        <v>139</v>
      </c>
      <c r="D16" s="30">
        <v>10.2</v>
      </c>
      <c r="E16" s="30" t="s">
        <v>140</v>
      </c>
      <c r="F16" s="30" t="s">
        <v>141</v>
      </c>
      <c r="G16" s="30" t="s">
        <v>80</v>
      </c>
      <c r="H16" s="32">
        <v>15</v>
      </c>
      <c r="I16" s="39">
        <v>44141</v>
      </c>
      <c r="J16" s="30" t="s">
        <v>142</v>
      </c>
      <c r="K16" s="30" t="s">
        <v>82</v>
      </c>
      <c r="L16" s="40">
        <v>26476</v>
      </c>
      <c r="M16" s="40">
        <f t="shared" si="0"/>
        <v>6619</v>
      </c>
      <c r="N16" s="30" t="s">
        <v>143</v>
      </c>
    </row>
    <row r="17" customHeight="1" spans="1:14">
      <c r="A17" s="30">
        <v>13</v>
      </c>
      <c r="B17" s="30" t="s">
        <v>144</v>
      </c>
      <c r="C17" s="33" t="s">
        <v>145</v>
      </c>
      <c r="D17" s="30">
        <v>9.5</v>
      </c>
      <c r="E17" s="30" t="s">
        <v>146</v>
      </c>
      <c r="F17" s="30" t="s">
        <v>147</v>
      </c>
      <c r="G17" s="30" t="s">
        <v>80</v>
      </c>
      <c r="H17" s="32">
        <v>13.92</v>
      </c>
      <c r="I17" s="39">
        <v>44141</v>
      </c>
      <c r="J17" s="30" t="s">
        <v>142</v>
      </c>
      <c r="K17" s="30" t="s">
        <v>82</v>
      </c>
      <c r="L17" s="40">
        <v>28265</v>
      </c>
      <c r="M17" s="40">
        <f t="shared" si="0"/>
        <v>7066.25</v>
      </c>
      <c r="N17" s="30" t="s">
        <v>148</v>
      </c>
    </row>
    <row r="18" customHeight="1" spans="1:14">
      <c r="A18" s="30">
        <v>14</v>
      </c>
      <c r="B18" s="30" t="s">
        <v>149</v>
      </c>
      <c r="C18" s="33" t="s">
        <v>150</v>
      </c>
      <c r="D18" s="30">
        <v>29.58</v>
      </c>
      <c r="E18" s="30" t="s">
        <v>151</v>
      </c>
      <c r="F18" s="30" t="s">
        <v>152</v>
      </c>
      <c r="G18" s="30" t="s">
        <v>80</v>
      </c>
      <c r="H18" s="32">
        <v>43.5</v>
      </c>
      <c r="I18" s="39">
        <v>44142</v>
      </c>
      <c r="J18" s="30" t="s">
        <v>153</v>
      </c>
      <c r="K18" s="30" t="s">
        <v>82</v>
      </c>
      <c r="L18" s="40">
        <v>114103</v>
      </c>
      <c r="M18" s="40">
        <f t="shared" si="0"/>
        <v>28525.75</v>
      </c>
      <c r="N18" s="30" t="s">
        <v>154</v>
      </c>
    </row>
    <row r="19" customHeight="1" spans="1:14">
      <c r="A19" s="30">
        <v>15</v>
      </c>
      <c r="B19" s="30" t="s">
        <v>155</v>
      </c>
      <c r="C19" s="33" t="s">
        <v>156</v>
      </c>
      <c r="D19" s="30">
        <v>17</v>
      </c>
      <c r="E19" s="30" t="s">
        <v>157</v>
      </c>
      <c r="F19" s="30" t="s">
        <v>121</v>
      </c>
      <c r="G19" s="30" t="s">
        <v>80</v>
      </c>
      <c r="H19" s="32">
        <v>25.08</v>
      </c>
      <c r="I19" s="39">
        <v>44155</v>
      </c>
      <c r="J19" s="30" t="s">
        <v>158</v>
      </c>
      <c r="K19" s="30" t="s">
        <v>82</v>
      </c>
      <c r="L19" s="40">
        <v>64369</v>
      </c>
      <c r="M19" s="40">
        <f t="shared" si="0"/>
        <v>16092.25</v>
      </c>
      <c r="N19" s="30" t="s">
        <v>159</v>
      </c>
    </row>
    <row r="20" customHeight="1" spans="1:14">
      <c r="A20" s="30">
        <v>16</v>
      </c>
      <c r="B20" s="30" t="s">
        <v>160</v>
      </c>
      <c r="C20" s="33" t="s">
        <v>161</v>
      </c>
      <c r="D20" s="30">
        <v>28.5</v>
      </c>
      <c r="E20" s="30" t="s">
        <v>162</v>
      </c>
      <c r="F20" s="30" t="s">
        <v>121</v>
      </c>
      <c r="G20" s="30" t="s">
        <v>80</v>
      </c>
      <c r="H20" s="32">
        <v>40.8</v>
      </c>
      <c r="I20" s="39">
        <v>44155</v>
      </c>
      <c r="J20" s="30" t="s">
        <v>158</v>
      </c>
      <c r="K20" s="30" t="s">
        <v>82</v>
      </c>
      <c r="L20" s="40">
        <v>105852</v>
      </c>
      <c r="M20" s="40">
        <f t="shared" si="0"/>
        <v>26463</v>
      </c>
      <c r="N20" s="30" t="s">
        <v>163</v>
      </c>
    </row>
    <row r="21" customHeight="1" spans="1:14">
      <c r="A21" s="30">
        <v>17</v>
      </c>
      <c r="B21" s="30" t="s">
        <v>164</v>
      </c>
      <c r="C21" s="33" t="s">
        <v>165</v>
      </c>
      <c r="D21" s="30">
        <v>5.44</v>
      </c>
      <c r="E21" s="30" t="s">
        <v>166</v>
      </c>
      <c r="F21" s="30" t="s">
        <v>167</v>
      </c>
      <c r="G21" s="30" t="s">
        <v>80</v>
      </c>
      <c r="H21" s="32">
        <v>8</v>
      </c>
      <c r="I21" s="39">
        <v>44159</v>
      </c>
      <c r="J21" s="30" t="s">
        <v>168</v>
      </c>
      <c r="K21" s="30" t="s">
        <v>82</v>
      </c>
      <c r="L21" s="40">
        <v>12072</v>
      </c>
      <c r="M21" s="40">
        <f t="shared" si="0"/>
        <v>3018</v>
      </c>
      <c r="N21" s="30" t="s">
        <v>169</v>
      </c>
    </row>
    <row r="22" customHeight="1" spans="1:14">
      <c r="A22" s="30">
        <v>18</v>
      </c>
      <c r="B22" s="30" t="s">
        <v>170</v>
      </c>
      <c r="C22" s="33" t="s">
        <v>171</v>
      </c>
      <c r="D22" s="30">
        <v>5.44</v>
      </c>
      <c r="E22" s="30" t="s">
        <v>92</v>
      </c>
      <c r="F22" s="30" t="s">
        <v>172</v>
      </c>
      <c r="G22" s="30" t="s">
        <v>80</v>
      </c>
      <c r="H22" s="32">
        <v>57</v>
      </c>
      <c r="I22" s="39">
        <v>44165</v>
      </c>
      <c r="J22" s="30" t="s">
        <v>173</v>
      </c>
      <c r="K22" s="30" t="s">
        <v>82</v>
      </c>
      <c r="L22" s="40">
        <v>157953</v>
      </c>
      <c r="M22" s="40">
        <f t="shared" si="0"/>
        <v>39488.25</v>
      </c>
      <c r="N22" s="30" t="s">
        <v>174</v>
      </c>
    </row>
    <row r="23" customHeight="1" spans="1:14">
      <c r="A23" s="30">
        <v>19</v>
      </c>
      <c r="B23" s="30" t="s">
        <v>175</v>
      </c>
      <c r="C23" s="33" t="s">
        <v>176</v>
      </c>
      <c r="D23" s="30">
        <v>7.5</v>
      </c>
      <c r="E23" s="30" t="s">
        <v>166</v>
      </c>
      <c r="F23" s="30" t="s">
        <v>121</v>
      </c>
      <c r="G23" s="30" t="s">
        <v>80</v>
      </c>
      <c r="H23" s="32">
        <v>11.8</v>
      </c>
      <c r="I23" s="39">
        <v>44179</v>
      </c>
      <c r="J23" s="30" t="s">
        <v>177</v>
      </c>
      <c r="K23" s="30" t="s">
        <v>82</v>
      </c>
      <c r="L23" s="40">
        <v>31321</v>
      </c>
      <c r="M23" s="40">
        <f t="shared" si="0"/>
        <v>7830.25</v>
      </c>
      <c r="N23" s="30" t="s">
        <v>178</v>
      </c>
    </row>
    <row r="24" customHeight="1" spans="1:14">
      <c r="A24" s="34">
        <v>20</v>
      </c>
      <c r="B24" s="35" t="s">
        <v>179</v>
      </c>
      <c r="C24" s="36" t="s">
        <v>180</v>
      </c>
      <c r="D24" s="34">
        <v>30</v>
      </c>
      <c r="E24" s="35" t="s">
        <v>181</v>
      </c>
      <c r="F24" s="34" t="s">
        <v>182</v>
      </c>
      <c r="G24" s="34" t="s">
        <v>80</v>
      </c>
      <c r="H24" s="37">
        <v>33</v>
      </c>
      <c r="I24" s="44">
        <v>44189</v>
      </c>
      <c r="J24" s="30" t="s">
        <v>183</v>
      </c>
      <c r="K24" s="34" t="s">
        <v>82</v>
      </c>
      <c r="L24" s="40">
        <v>82265</v>
      </c>
      <c r="M24" s="40">
        <f t="shared" si="0"/>
        <v>20566.25</v>
      </c>
      <c r="N24" s="30" t="s">
        <v>184</v>
      </c>
    </row>
    <row r="25" s="22" customFormat="1" customHeight="1" spans="1:14">
      <c r="A25" s="31" t="s">
        <v>73</v>
      </c>
      <c r="B25" s="31"/>
      <c r="C25" s="33"/>
      <c r="D25" s="31"/>
      <c r="E25" s="31"/>
      <c r="F25" s="31"/>
      <c r="G25" s="31"/>
      <c r="H25" s="33"/>
      <c r="I25" s="31"/>
      <c r="J25" s="31"/>
      <c r="K25" s="31"/>
      <c r="L25" s="42">
        <f>SUM(L5:L24)</f>
        <v>1020732</v>
      </c>
      <c r="M25" s="42">
        <f>SUM(M5:M24)</f>
        <v>255183</v>
      </c>
      <c r="N25" s="31"/>
    </row>
  </sheetData>
  <sheetProtection formatCells="0" insertHyperlinks="0" autoFilter="0"/>
  <autoFilter ref="A4:H25"/>
  <mergeCells count="11">
    <mergeCell ref="A2:M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</mergeCells>
  <pageMargins left="0.196527777777778" right="0.0388888888888889" top="0.751388888888889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"/>
  <sheetViews>
    <sheetView view="pageBreakPreview" zoomScaleNormal="100" zoomScaleSheetLayoutView="100" workbookViewId="0">
      <selection activeCell="B15" sqref="B15"/>
    </sheetView>
  </sheetViews>
  <sheetFormatPr defaultColWidth="9" defaultRowHeight="11.25" outlineLevelRow="5"/>
  <cols>
    <col min="1" max="1" width="7.375" style="1" customWidth="1"/>
    <col min="2" max="2" width="14.625" style="1" customWidth="1"/>
    <col min="3" max="3" width="20.15" style="1" customWidth="1"/>
    <col min="4" max="4" width="9" style="1" customWidth="1"/>
    <col min="5" max="5" width="14" style="1" customWidth="1"/>
    <col min="6" max="6" width="4.90833333333333" style="1" customWidth="1"/>
    <col min="7" max="7" width="10.2666666666667" style="1" customWidth="1"/>
    <col min="8" max="8" width="7.33333333333333" style="1" customWidth="1"/>
    <col min="9" max="9" width="8" style="1" customWidth="1"/>
    <col min="10" max="10" width="11.9166666666667" style="1" customWidth="1"/>
    <col min="11" max="11" width="7.66666666666667" style="1" customWidth="1"/>
    <col min="12" max="12" width="9.44166666666667" style="1"/>
    <col min="13" max="16384" width="9" style="1"/>
  </cols>
  <sheetData>
    <row r="1" ht="22" customHeight="1" spans="1:2">
      <c r="A1" s="2" t="s">
        <v>185</v>
      </c>
      <c r="B1" s="2"/>
    </row>
    <row r="2" ht="36" customHeight="1" spans="1:13">
      <c r="A2" s="3" t="s">
        <v>186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7</v>
      </c>
      <c r="F3" s="5" t="s">
        <v>8</v>
      </c>
      <c r="G3" s="4" t="s">
        <v>187</v>
      </c>
      <c r="H3" s="6" t="s">
        <v>10</v>
      </c>
      <c r="I3" s="16"/>
      <c r="J3" s="16"/>
      <c r="K3" s="16"/>
      <c r="L3" s="17"/>
      <c r="M3" s="18" t="s">
        <v>11</v>
      </c>
    </row>
    <row r="4" ht="66" customHeight="1" spans="1:13">
      <c r="A4" s="7"/>
      <c r="B4" s="7"/>
      <c r="C4" s="7"/>
      <c r="D4" s="7"/>
      <c r="E4" s="7"/>
      <c r="F4" s="8"/>
      <c r="G4" s="7"/>
      <c r="H4" s="9" t="s">
        <v>12</v>
      </c>
      <c r="I4" s="19" t="s">
        <v>13</v>
      </c>
      <c r="J4" s="19" t="s">
        <v>14</v>
      </c>
      <c r="K4" s="20" t="s">
        <v>15</v>
      </c>
      <c r="L4" s="20" t="s">
        <v>16</v>
      </c>
      <c r="M4" s="18"/>
    </row>
    <row r="5" s="1" customFormat="1" ht="79" customHeight="1" spans="1:13">
      <c r="A5" s="10">
        <v>1</v>
      </c>
      <c r="B5" s="10" t="s">
        <v>188</v>
      </c>
      <c r="C5" s="10" t="s">
        <v>189</v>
      </c>
      <c r="D5" s="11" t="s">
        <v>190</v>
      </c>
      <c r="E5" s="12" t="s">
        <v>191</v>
      </c>
      <c r="F5" s="10" t="s">
        <v>192</v>
      </c>
      <c r="G5" s="13">
        <v>900</v>
      </c>
      <c r="H5" s="11" t="s">
        <v>193</v>
      </c>
      <c r="I5" s="10" t="s">
        <v>194</v>
      </c>
      <c r="J5" s="11" t="s">
        <v>195</v>
      </c>
      <c r="K5" s="11">
        <v>3060435</v>
      </c>
      <c r="L5" s="10">
        <f>K5*0.25</f>
        <v>765108.75</v>
      </c>
      <c r="M5" s="21" t="s">
        <v>196</v>
      </c>
    </row>
    <row r="6" ht="19" customHeight="1" spans="1:13">
      <c r="A6" s="14" t="s">
        <v>73</v>
      </c>
      <c r="B6" s="15"/>
      <c r="C6" s="10"/>
      <c r="D6" s="10"/>
      <c r="E6" s="10"/>
      <c r="F6" s="10"/>
      <c r="G6" s="10"/>
      <c r="H6" s="10"/>
      <c r="I6" s="10"/>
      <c r="J6" s="10"/>
      <c r="K6" s="10">
        <v>3060435</v>
      </c>
      <c r="L6" s="10">
        <v>765108.75</v>
      </c>
      <c r="M6" s="10"/>
    </row>
  </sheetData>
  <sheetProtection formatCells="0" insertHyperlinks="0" autoFilter="0"/>
  <mergeCells count="11">
    <mergeCell ref="A2:M2"/>
    <mergeCell ref="H3:L3"/>
    <mergeCell ref="A6:B6"/>
    <mergeCell ref="A3:A4"/>
    <mergeCell ref="B3:B4"/>
    <mergeCell ref="C3:C4"/>
    <mergeCell ref="D3:D4"/>
    <mergeCell ref="E3:E4"/>
    <mergeCell ref="F3:F4"/>
    <mergeCell ref="G3:G4"/>
    <mergeCell ref="M3:M4"/>
  </mergeCells>
  <pageMargins left="0.699305555555556" right="0.699305555555556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扶贫项目</vt:lpstr>
      <vt:lpstr>社会（户用）投资项目</vt:lpstr>
      <vt:lpstr>社会（企业）投资项目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萝卜</dc:creator>
  <cp:lastModifiedBy>Administrator</cp:lastModifiedBy>
  <dcterms:created xsi:type="dcterms:W3CDTF">2018-10-19T11:08:00Z</dcterms:created>
  <dcterms:modified xsi:type="dcterms:W3CDTF">2026-04-10T00:39:04Z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ICV">
    <vt:lpwstr>03ACB0CCF28B4067B6815329CB7F6FD4</vt:lpwstr>
  </property>
</Properties>
</file>